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44525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4" i="1" s="1"/>
  <c r="C6" i="1"/>
  <c r="D4" i="1" l="1"/>
  <c r="E4" i="1"/>
  <c r="G17" i="1"/>
  <c r="G10" i="1"/>
  <c r="G9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F16" i="1"/>
  <c r="F13" i="1"/>
  <c r="G13" i="1" s="1"/>
  <c r="F12" i="1"/>
  <c r="G12" i="1" s="1"/>
  <c r="F11" i="1"/>
  <c r="G11" i="1" s="1"/>
  <c r="F10" i="1"/>
  <c r="F9" i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<sst xmlns="http://schemas.openxmlformats.org/spreadsheetml/2006/main" count="27" uniqueCount="27">
  <si>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</si>
  <si>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</si>
  <si>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</si>
  <si>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</si>
  <si>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</si>
  <si>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</si>
  <si>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</si>
  <si>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</si>
  <si>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</si>
  <si>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</si>
  <si>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</si>
  <si>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</si>
  <si>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</si>
  <si>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</si>
  <si>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</si>
  <si>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</si>
  <si>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</si>
  <si>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</si>
  <si>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</si>
  <si>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</si>
  <si>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</si>
  <si>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</si>
  <si>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</si>
  <si>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</si>
  <si>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</si>
  <si>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</si>
  <si>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ANALÍTICO DEL ACTIVO
DEL 1 DE ENERO 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</si>
</sst>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sqref="A1:G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66465890.030000001</v>
      </c>
      <c r="D4" s="13">
        <f>SUM(D6+D15)</f>
        <v>83482710.430000007</v>
      </c>
      <c r="E4" s="13">
        <f>SUM(E6+E15)</f>
        <v>80559907.680000007</v>
      </c>
      <c r="F4" s="13">
        <f>SUM(F6+F15)</f>
        <v>69388692.779999986</v>
      </c>
      <c r="G4" s="13">
        <f>SUM(G6+G15)</f>
        <v>2922802.7499999963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39535902.280000001</v>
      </c>
      <c r="D6" s="13">
        <f>SUM(D7:D13)</f>
        <v>81759659.790000007</v>
      </c>
      <c r="E6" s="13">
        <f>SUM(E7:E13)</f>
        <v>79798531.560000002</v>
      </c>
      <c r="F6" s="13">
        <f>SUM(F7:F13)</f>
        <v>41497030.50999999</v>
      </c>
      <c r="G6" s="18">
        <f>SUM(G7:G13)</f>
        <v>1961128.2299999946</v>
      </c>
    </row>
    <row r="7" spans="1:7" x14ac:dyDescent="0.2">
      <c r="A7" s="3">
        <v>1110</v>
      </c>
      <c r="B7" s="7" t="s">
        <v>9</v>
      </c>
      <c r="C7" s="18">
        <v>16122910.199999999</v>
      </c>
      <c r="D7" s="18">
        <v>41934205.009999998</v>
      </c>
      <c r="E7" s="18">
        <v>42623105.079999998</v>
      </c>
      <c r="F7" s="18">
        <f>C7+D7-E7</f>
        <v>15434010.129999995</v>
      </c>
      <c r="G7" s="18">
        <f t="shared" ref="G7:G13" si="0">F7-C7</f>
        <v>-688900.07000000402</v>
      </c>
    </row>
    <row r="8" spans="1:7" x14ac:dyDescent="0.2">
      <c r="A8" s="3">
        <v>1120</v>
      </c>
      <c r="B8" s="7" t="s">
        <v>10</v>
      </c>
      <c r="C8" s="18">
        <v>22147282.02</v>
      </c>
      <c r="D8" s="18">
        <v>36902282.869999997</v>
      </c>
      <c r="E8" s="18">
        <v>35361295.170000002</v>
      </c>
      <c r="F8" s="18">
        <f t="shared" ref="F8:F13" si="1">C8+D8-E8</f>
        <v>23688269.719999999</v>
      </c>
      <c r="G8" s="18">
        <f t="shared" si="0"/>
        <v>1540987.6999999993</v>
      </c>
    </row>
    <row r="9" spans="1:7" x14ac:dyDescent="0.2">
      <c r="A9" s="3">
        <v>1130</v>
      </c>
      <c r="B9" s="7" t="s">
        <v>11</v>
      </c>
      <c r="C9" s="18">
        <v>209999.56</v>
      </c>
      <c r="D9" s="18">
        <v>1633837.23</v>
      </c>
      <c r="E9" s="18">
        <v>210744.97</v>
      </c>
      <c r="F9" s="18">
        <f t="shared" si="1"/>
        <v>1633091.82</v>
      </c>
      <c r="G9" s="18">
        <f t="shared" si="0"/>
        <v>1423092.26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1055710.5</v>
      </c>
      <c r="D11" s="18">
        <v>1289334.68</v>
      </c>
      <c r="E11" s="18">
        <v>1603386.34</v>
      </c>
      <c r="F11" s="18">
        <f t="shared" si="1"/>
        <v>741658.83999999962</v>
      </c>
      <c r="G11" s="18">
        <f t="shared" si="0"/>
        <v>-314051.66000000038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26929987.749999996</v>
      </c>
      <c r="D15" s="13">
        <f>SUM(D16:D24)</f>
        <v>1723050.6400000001</v>
      </c>
      <c r="E15" s="13">
        <f>SUM(E16:E24)</f>
        <v>761376.12</v>
      </c>
      <c r="F15" s="13">
        <f>SUM(F16:F24)</f>
        <v>27891662.27</v>
      </c>
      <c r="G15" s="13">
        <f>SUM(G16:G24)</f>
        <v>961674.52000000165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23619723.52</v>
      </c>
      <c r="D18" s="19">
        <v>1229407.78</v>
      </c>
      <c r="E18" s="19">
        <v>265486.7</v>
      </c>
      <c r="F18" s="19">
        <f t="shared" si="3"/>
        <v>24583644.600000001</v>
      </c>
      <c r="G18" s="19">
        <f t="shared" si="2"/>
        <v>963921.08000000194</v>
      </c>
    </row>
    <row r="19" spans="1:7" x14ac:dyDescent="0.2">
      <c r="A19" s="3">
        <v>1240</v>
      </c>
      <c r="B19" s="7" t="s">
        <v>18</v>
      </c>
      <c r="C19" s="18">
        <v>4074409.56</v>
      </c>
      <c r="D19" s="18">
        <v>493642.86</v>
      </c>
      <c r="E19" s="18">
        <v>242071.83</v>
      </c>
      <c r="F19" s="18">
        <f t="shared" si="3"/>
        <v>4325980.59</v>
      </c>
      <c r="G19" s="18">
        <f t="shared" si="2"/>
        <v>251571.0299999998</v>
      </c>
    </row>
    <row r="20" spans="1:7" x14ac:dyDescent="0.2">
      <c r="A20" s="3">
        <v>1250</v>
      </c>
      <c r="B20" s="7" t="s">
        <v>19</v>
      </c>
      <c r="C20" s="18">
        <v>346662.24</v>
      </c>
      <c r="D20" s="18">
        <v>0</v>
      </c>
      <c r="E20" s="18">
        <v>0</v>
      </c>
      <c r="F20" s="18">
        <f t="shared" si="3"/>
        <v>346662.24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-1110807.57</v>
      </c>
      <c r="D21" s="18">
        <v>0</v>
      </c>
      <c r="E21" s="18">
        <v>253817.59</v>
      </c>
      <c r="F21" s="18">
        <f t="shared" si="3"/>
        <v>-1364625.1600000001</v>
      </c>
      <c r="G21" s="18">
        <f t="shared" si="2"/>
        <v>-253817.59000000008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2018-03-08T18:40:55Z</cp:lastPrinted>
  <dcterms:created xsi:type="dcterms:W3CDTF">2014-02-09T04:04:15Z</dcterms:created>
  <dcterms:modified xsi:type="dcterms:W3CDTF">2019-01-29T20:52:24Z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